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13243\"/>
    </mc:Choice>
  </mc:AlternateContent>
  <xr:revisionPtr revIDLastSave="0" documentId="13_ncr:1_{BDE40B05-F710-43C1-AE18-E3A12436A738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3" i="10"/>
  <c r="C4" i="10"/>
  <c r="C5" i="10"/>
  <c r="C6" i="10"/>
  <c r="C7" i="10"/>
  <c r="C3" i="10"/>
  <c r="C8" i="10" s="1"/>
  <c r="E4" i="9"/>
  <c r="E5" i="9"/>
  <c r="E6" i="9"/>
  <c r="E7" i="9"/>
  <c r="E8" i="9"/>
  <c r="E9" i="9"/>
  <c r="E10" i="9"/>
  <c r="E11" i="9"/>
  <c r="E12" i="9"/>
  <c r="E13" i="9"/>
  <c r="E14" i="9"/>
  <c r="E3" i="9"/>
  <c r="C4" i="9"/>
  <c r="C5" i="9"/>
  <c r="C6" i="9"/>
  <c r="C7" i="9"/>
  <c r="C8" i="9"/>
  <c r="C9" i="9"/>
  <c r="C10" i="9"/>
  <c r="C11" i="9"/>
  <c r="C12" i="9"/>
  <c r="C13" i="9"/>
  <c r="C3" i="9"/>
  <c r="E4" i="8"/>
  <c r="E5" i="8"/>
  <c r="E6" i="8"/>
  <c r="E7" i="8"/>
  <c r="E8" i="8"/>
  <c r="E9" i="8"/>
  <c r="E10" i="8"/>
  <c r="E3" i="8"/>
  <c r="C4" i="8"/>
  <c r="C5" i="8"/>
  <c r="C6" i="8"/>
  <c r="C7" i="8"/>
  <c r="C8" i="8"/>
  <c r="C9" i="8"/>
  <c r="C10" i="8"/>
  <c r="C3" i="8"/>
  <c r="C11" i="8" s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3" i="7"/>
  <c r="C19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3" i="7"/>
  <c r="E4" i="6"/>
  <c r="E5" i="6"/>
  <c r="E6" i="6"/>
  <c r="E7" i="6"/>
  <c r="E3" i="6"/>
  <c r="E8" i="6" s="1"/>
  <c r="C4" i="6"/>
  <c r="C5" i="6"/>
  <c r="C6" i="6"/>
  <c r="C7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3" i="4"/>
  <c r="E17" i="4" s="1"/>
  <c r="C4" i="4"/>
  <c r="C5" i="4"/>
  <c r="C6" i="4"/>
  <c r="C7" i="4"/>
  <c r="C8" i="4"/>
  <c r="C9" i="4"/>
  <c r="C10" i="4"/>
  <c r="C11" i="4"/>
  <c r="C12" i="4"/>
  <c r="C13" i="4"/>
  <c r="C14" i="4"/>
  <c r="C3" i="4"/>
  <c r="E4" i="3"/>
  <c r="E5" i="3"/>
  <c r="E6" i="3"/>
  <c r="E7" i="3"/>
  <c r="E8" i="3"/>
  <c r="E9" i="3"/>
  <c r="E10" i="3"/>
  <c r="E11" i="3"/>
  <c r="E3" i="3"/>
  <c r="E12" i="3" s="1"/>
  <c r="C4" i="3"/>
  <c r="C5" i="3"/>
  <c r="C6" i="3"/>
  <c r="C7" i="3"/>
  <c r="C8" i="3"/>
  <c r="C9" i="3"/>
  <c r="C10" i="3"/>
  <c r="C11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3" i="2"/>
  <c r="C17" i="2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3" i="1"/>
  <c r="C8" i="6" l="1"/>
  <c r="C14" i="9"/>
  <c r="C15" i="4"/>
  <c r="E20" i="2"/>
  <c r="E8" i="10"/>
  <c r="C17" i="5"/>
  <c r="E27" i="1"/>
  <c r="E15" i="9"/>
  <c r="E20" i="5"/>
  <c r="C12" i="3"/>
  <c r="C26" i="1"/>
  <c r="E20" i="7"/>
  <c r="C20" i="7"/>
  <c r="E11" i="8"/>
</calcChain>
</file>

<file path=xl/sharedStrings.xml><?xml version="1.0" encoding="utf-8"?>
<sst xmlns="http://schemas.openxmlformats.org/spreadsheetml/2006/main" count="436" uniqueCount="122">
  <si>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</si>
  <si>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</si>
  <si>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</si>
  <si>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</si>
  <si>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</si>
  <si>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</si>
  <si>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</si>
  <si>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</si>
  <si>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</si>
  <si>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</si>
  <si>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</si>
  <si>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</si>
  <si>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</si>
  <si>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</si>
  <si>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</si>
  <si>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</si>
  <si>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</si>
  <si>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</si>
  <si>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mora</t>
  </si>
  <si>
    <t>naththa S</t>
  </si>
  <si>
    <t>lanthana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</si>
  <si>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</si>
  <si>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</si>
  <si>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</si>
  <si>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</si>
  <si>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</si>
  <si>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</si>
  <si>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</si>
  <si>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indi</t>
  </si>
  <si>
    <t>Lantana</t>
  </si>
  <si>
    <t>Bowitiya</t>
  </si>
  <si>
    <t>gammalu</t>
  </si>
  <si>
    <t>Mana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</si>
  <si>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</si>
  <si>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</si>
  <si>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</si>
  <si>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</si>
  <si>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</si>
  <si>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</si>
  <si>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</si>
  <si>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</si>
  <si>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</si>
  <si>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</si>
  <si>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</si>
  <si>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</si>
  <si>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</si>
  <si>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</si>
  <si>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</si>
  <si>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</si>
  <si>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</si>
  <si>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</si>
  <si>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</si>
  <si>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</si>
  <si>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</si>
  <si>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</si>
  <si>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</si>
  <si>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</si>
  <si>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</si>
  <si>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welan</t>
    <phoneticPr fontId="5" type="noConversion"/>
  </si>
  <si>
    <t>nitol</t>
    <phoneticPr fontId="5" type="noConversion"/>
  </si>
  <si>
    <t>madan</t>
    <phoneticPr fontId="5" type="noConversion"/>
  </si>
  <si>
    <t>hampalanda</t>
    <phoneticPr fontId="5" type="noConversion"/>
  </si>
  <si>
    <t>kalawel</t>
    <phoneticPr fontId="5" type="noConversion"/>
  </si>
  <si>
    <t>welan</t>
    <phoneticPr fontId="5" type="noConversion"/>
  </si>
  <si>
    <t>welan</t>
    <phoneticPr fontId="5" type="noConversion"/>
  </si>
  <si>
    <t>kalawel</t>
    <phoneticPr fontId="5" type="noConversion"/>
  </si>
  <si>
    <t>bhukenda</t>
    <phoneticPr fontId="5" type="noConversion"/>
  </si>
  <si>
    <t>damunu</t>
    <phoneticPr fontId="5" type="noConversion"/>
  </si>
  <si>
    <t>welan</t>
    <phoneticPr fontId="5" type="noConversion"/>
  </si>
  <si>
    <t>welan</t>
    <phoneticPr fontId="5" type="noConversion"/>
  </si>
  <si>
    <t>welan</t>
    <phoneticPr fontId="5" type="noConversion"/>
  </si>
  <si>
    <t>puswel</t>
    <phoneticPr fontId="5" type="noConversion"/>
  </si>
  <si>
    <t>daba</t>
    <phoneticPr fontId="5" type="noConversion"/>
  </si>
  <si>
    <t>hamplanda</t>
    <phoneticPr fontId="5" type="noConversion"/>
  </si>
  <si>
    <t>puswel</t>
    <phoneticPr fontId="5" type="noConversion"/>
  </si>
  <si>
    <t>damba</t>
    <phoneticPr fontId="5" type="noConversion"/>
  </si>
  <si>
    <t>welan</t>
    <phoneticPr fontId="5" type="noConversion"/>
  </si>
  <si>
    <t>kalawel</t>
    <phoneticPr fontId="5" type="noConversion"/>
  </si>
  <si>
    <t>yakinaran</t>
    <phoneticPr fontId="5" type="noConversion"/>
  </si>
  <si>
    <t>yakinaran</t>
    <phoneticPr fontId="5" type="noConversion"/>
  </si>
  <si>
    <t>welan</t>
    <phoneticPr fontId="5" type="noConversion"/>
  </si>
  <si>
    <t>yakinaran</t>
    <phoneticPr fontId="5" type="noConversion"/>
  </si>
  <si>
    <t>damba</t>
    <phoneticPr fontId="5" type="noConversion"/>
  </si>
  <si>
    <t>welan</t>
    <phoneticPr fontId="5" type="noConversion"/>
  </si>
  <si>
    <t>kalawel</t>
    <phoneticPr fontId="5" type="noConversion"/>
  </si>
  <si>
    <t>kalawel</t>
    <phoneticPr fontId="5" type="noConversion"/>
  </si>
  <si>
    <t>nitol</t>
    <phoneticPr fontId="5" type="noConversion"/>
  </si>
  <si>
    <t>welan</t>
    <phoneticPr fontId="5" type="noConversion"/>
  </si>
  <si>
    <t>kon</t>
    <phoneticPr fontId="5" type="noConversion"/>
  </si>
  <si>
    <t>kalawel</t>
    <phoneticPr fontId="5" type="noConversion"/>
  </si>
  <si>
    <t>welan</t>
    <phoneticPr fontId="5" type="noConversion"/>
  </si>
  <si>
    <t>damba</t>
    <phoneticPr fontId="5" type="noConversion"/>
  </si>
  <si>
    <t>damba</t>
    <phoneticPr fontId="5" type="noConversion"/>
  </si>
  <si>
    <t>kon</t>
    <phoneticPr fontId="5" type="noConversion"/>
  </si>
  <si>
    <t>kon</t>
    <phoneticPr fontId="5" type="noConversion"/>
  </si>
  <si>
    <t>kalawel</t>
    <phoneticPr fontId="5" type="noConversion"/>
  </si>
  <si>
    <t>kon</t>
    <phoneticPr fontId="5" type="noConversion"/>
  </si>
  <si>
    <t>katu imbhul</t>
    <phoneticPr fontId="5" type="noConversion"/>
  </si>
  <si>
    <t>welan</t>
    <phoneticPr fontId="5" type="noConversion"/>
  </si>
  <si>
    <t>ahala</t>
    <phoneticPr fontId="5" type="noConversion"/>
  </si>
  <si>
    <t>ahla</t>
    <phoneticPr fontId="5" type="noConversion"/>
  </si>
  <si>
    <t>rabar</t>
    <phoneticPr fontId="5" type="noConversion"/>
  </si>
  <si>
    <t>rabar</t>
    <phoneticPr fontId="5" type="noConversion"/>
  </si>
  <si>
    <t>yakinaran</t>
    <phoneticPr fontId="5" type="noConversion"/>
  </si>
  <si>
    <t>burutha</t>
    <phoneticPr fontId="5" type="noConversion"/>
  </si>
  <si>
    <t>damunu</t>
    <phoneticPr fontId="5" type="noConversion"/>
  </si>
  <si>
    <t>kon</t>
    <phoneticPr fontId="5" type="noConversion"/>
  </si>
  <si>
    <t>kon</t>
    <phoneticPr fontId="5" type="noConversion"/>
  </si>
  <si>
    <t>damba</t>
    <phoneticPr fontId="5" type="noConversion"/>
  </si>
  <si>
    <t>damba</t>
    <phoneticPr fontId="5" type="noConversion"/>
  </si>
  <si>
    <t>kithul</t>
    <phoneticPr fontId="5" type="noConversion"/>
  </si>
  <si>
    <t>hampalanda</t>
    <phoneticPr fontId="5" type="noConversion"/>
  </si>
  <si>
    <t>damunu</t>
    <phoneticPr fontId="5" type="noConversion"/>
  </si>
  <si>
    <t>katuimbul</t>
    <phoneticPr fontId="5" type="noConversion"/>
  </si>
  <si>
    <t>ahala</t>
    <phoneticPr fontId="5" type="noConversion"/>
  </si>
  <si>
    <t>Biomass 2019</t>
    <phoneticPr fontId="5" type="noConversion"/>
  </si>
  <si>
    <t>Biomass 2012</t>
    <phoneticPr fontId="5" type="noConversion"/>
  </si>
  <si>
    <t>biomass 2019</t>
    <phoneticPr fontId="5" type="noConversion"/>
  </si>
  <si>
    <t>biomass 2012</t>
    <phoneticPr fontId="5" type="noConversion"/>
  </si>
  <si>
    <t>DBh (2012)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</si>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</sst>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opLeftCell="A12" workbookViewId="0">
      <selection activeCell="E31" sqref="E31"/>
    </sheetView>
  </sheetViews>
  <sheetFormatPr defaultRowHeight="14.25"/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119</v>
      </c>
      <c r="C2" s="4" t="s">
        <v>120</v>
      </c>
      <c r="D2" t="s">
        <v>3</v>
      </c>
      <c r="E2" s="4" t="s">
        <v>115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5" t="s">
        <v>59</v>
      </c>
      <c r="B3" s="5">
        <v>13.2</v>
      </c>
      <c r="C3" s="5">
        <f>34.4703-8.0671*(B3)+0.6586*(B3)^2</f>
        <v>42.739044000000007</v>
      </c>
      <c r="D3" s="1">
        <v>13.7</v>
      </c>
      <c r="E3" s="1">
        <f>34.4703-8.0671*(D3)+0.6586*(D3)^2</f>
        <v>47.563663999999974</v>
      </c>
      <c r="F3" s="1">
        <v>3</v>
      </c>
      <c r="G3" s="1">
        <v>0</v>
      </c>
      <c r="H3" t="s">
        <v>17</v>
      </c>
      <c r="I3">
        <v>2</v>
      </c>
      <c r="K3" t="s">
        <v>26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27</v>
      </c>
      <c r="U3" s="2">
        <v>0.08</v>
      </c>
      <c r="V3">
        <v>0</v>
      </c>
    </row>
    <row r="4" spans="1:22" ht="15.75">
      <c r="A4" s="5" t="s">
        <v>60</v>
      </c>
      <c r="B4" s="4">
        <v>7.1</v>
      </c>
      <c r="C4" s="5">
        <f t="shared" ref="C4:C25" si="0">34.4703-8.0671*(B4)+0.6586*(B4)^2</f>
        <v>10.393915999999997</v>
      </c>
      <c r="D4">
        <v>8.5</v>
      </c>
      <c r="E4" s="1">
        <f t="shared" ref="E4:E26" si="1">34.4703-8.0671*(D4)+0.6586*(D4)^2</f>
        <v>13.483799999999995</v>
      </c>
      <c r="K4" t="s">
        <v>26</v>
      </c>
      <c r="M4">
        <v>4.0999999999999996</v>
      </c>
      <c r="T4" s="3" t="s">
        <v>23</v>
      </c>
      <c r="U4" s="2">
        <v>7.0000000000000007E-2</v>
      </c>
      <c r="V4">
        <v>7</v>
      </c>
    </row>
    <row r="5" spans="1:22" ht="15.75">
      <c r="A5" s="5" t="s">
        <v>61</v>
      </c>
      <c r="B5" s="4">
        <v>9.1999999999999993</v>
      </c>
      <c r="C5" s="5">
        <f t="shared" si="0"/>
        <v>15.996884000000001</v>
      </c>
      <c r="D5">
        <v>10.4</v>
      </c>
      <c r="E5" s="1">
        <f t="shared" si="1"/>
        <v>21.806636000000005</v>
      </c>
      <c r="K5" t="s">
        <v>26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 t="s">
        <v>62</v>
      </c>
      <c r="B6" s="4">
        <v>9.1999999999999993</v>
      </c>
      <c r="C6" s="5">
        <f t="shared" si="0"/>
        <v>15.996884000000001</v>
      </c>
      <c r="D6">
        <v>9.4</v>
      </c>
      <c r="E6" s="1">
        <f t="shared" si="1"/>
        <v>16.833455999999998</v>
      </c>
      <c r="K6" t="s">
        <v>26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 t="s">
        <v>63</v>
      </c>
      <c r="B7" s="4">
        <v>23</v>
      </c>
      <c r="C7" s="5">
        <f t="shared" si="0"/>
        <v>197.32639999999998</v>
      </c>
      <c r="D7">
        <v>23.8</v>
      </c>
      <c r="E7" s="1">
        <f t="shared" si="1"/>
        <v>215.53070400000001</v>
      </c>
      <c r="K7" t="s">
        <v>26</v>
      </c>
      <c r="M7">
        <v>3.2</v>
      </c>
      <c r="T7" t="s">
        <v>14</v>
      </c>
      <c r="U7" s="2">
        <v>0.03</v>
      </c>
      <c r="V7">
        <v>0</v>
      </c>
    </row>
    <row r="8" spans="1:22" ht="15.75">
      <c r="A8" s="4" t="s">
        <v>63</v>
      </c>
      <c r="B8" s="4">
        <v>24.7</v>
      </c>
      <c r="C8" s="5">
        <f t="shared" si="0"/>
        <v>237.01820399999997</v>
      </c>
      <c r="D8">
        <v>25</v>
      </c>
      <c r="E8" s="1">
        <f t="shared" si="1"/>
        <v>244.4178</v>
      </c>
      <c r="K8" t="s">
        <v>34</v>
      </c>
      <c r="M8">
        <v>4.8</v>
      </c>
    </row>
    <row r="9" spans="1:22" ht="15.75">
      <c r="A9" s="5" t="s">
        <v>64</v>
      </c>
      <c r="B9" s="4">
        <v>20.2</v>
      </c>
      <c r="C9" s="5">
        <f t="shared" si="0"/>
        <v>140.25002399999994</v>
      </c>
      <c r="D9">
        <v>21.4</v>
      </c>
      <c r="E9" s="1">
        <f t="shared" si="1"/>
        <v>163.44681599999998</v>
      </c>
    </row>
    <row r="10" spans="1:22" ht="15.75">
      <c r="A10" s="5" t="s">
        <v>64</v>
      </c>
      <c r="B10" s="4">
        <v>13.2</v>
      </c>
      <c r="C10" s="5">
        <f t="shared" si="0"/>
        <v>42.739044000000007</v>
      </c>
      <c r="D10">
        <v>14.8</v>
      </c>
      <c r="E10" s="1">
        <f t="shared" si="1"/>
        <v>59.336963999999995</v>
      </c>
      <c r="G10" s="6"/>
    </row>
    <row r="11" spans="1:22" ht="15.75">
      <c r="A11" s="4" t="s">
        <v>65</v>
      </c>
      <c r="B11" s="4">
        <v>12.1</v>
      </c>
      <c r="C11" s="5">
        <f t="shared" si="0"/>
        <v>33.284016000000001</v>
      </c>
      <c r="D11">
        <v>12.7</v>
      </c>
      <c r="E11" s="1">
        <f t="shared" si="1"/>
        <v>38.243724</v>
      </c>
    </row>
    <row r="12" spans="1:22" ht="15.75">
      <c r="A12" s="5" t="s">
        <v>61</v>
      </c>
      <c r="B12" s="4">
        <v>13.2</v>
      </c>
      <c r="C12" s="5">
        <f t="shared" si="0"/>
        <v>42.739044000000007</v>
      </c>
      <c r="D12">
        <v>14.5</v>
      </c>
      <c r="E12" s="1">
        <f t="shared" si="1"/>
        <v>55.968000000000018</v>
      </c>
    </row>
    <row r="13" spans="1:22" ht="15.75">
      <c r="A13" s="5" t="s">
        <v>59</v>
      </c>
      <c r="B13" s="4">
        <v>18.3</v>
      </c>
      <c r="C13" s="5">
        <f t="shared" si="0"/>
        <v>107.40092400000003</v>
      </c>
      <c r="D13">
        <v>18.8</v>
      </c>
      <c r="E13" s="1">
        <f t="shared" si="1"/>
        <v>115.58440400000001</v>
      </c>
    </row>
    <row r="14" spans="1:22" ht="15.75">
      <c r="A14" s="5" t="s">
        <v>66</v>
      </c>
      <c r="B14" s="4">
        <v>10.3</v>
      </c>
      <c r="C14" s="5">
        <f t="shared" si="0"/>
        <v>21.25004400000001</v>
      </c>
      <c r="D14">
        <v>11.8</v>
      </c>
      <c r="E14" s="1">
        <f t="shared" si="1"/>
        <v>30.98198399999999</v>
      </c>
    </row>
    <row r="15" spans="1:22" ht="15.75">
      <c r="A15" s="5" t="s">
        <v>62</v>
      </c>
      <c r="B15" s="4">
        <v>9.3000000000000007</v>
      </c>
      <c r="C15" s="5">
        <f t="shared" si="0"/>
        <v>16.408583999999998</v>
      </c>
      <c r="D15">
        <v>9.8000000000000007</v>
      </c>
      <c r="E15" s="1">
        <f t="shared" si="1"/>
        <v>18.664664000000009</v>
      </c>
    </row>
    <row r="16" spans="1:22" ht="15.75">
      <c r="A16" s="5" t="s">
        <v>67</v>
      </c>
      <c r="B16" s="4">
        <v>28.2</v>
      </c>
      <c r="C16" s="5">
        <f t="shared" si="0"/>
        <v>330.72314399999993</v>
      </c>
      <c r="D16">
        <v>29.5</v>
      </c>
      <c r="E16" s="1">
        <f t="shared" si="1"/>
        <v>369.63750000000005</v>
      </c>
    </row>
    <row r="17" spans="1:5" ht="15.75">
      <c r="A17" s="5" t="s">
        <v>63</v>
      </c>
      <c r="B17" s="4">
        <v>11.4</v>
      </c>
      <c r="C17" s="5">
        <f t="shared" si="0"/>
        <v>28.097016000000004</v>
      </c>
      <c r="D17">
        <v>12.1</v>
      </c>
      <c r="E17" s="1">
        <f t="shared" si="1"/>
        <v>33.284016000000001</v>
      </c>
    </row>
    <row r="18" spans="1:5" ht="15.75">
      <c r="A18" s="5" t="s">
        <v>63</v>
      </c>
      <c r="B18" s="4">
        <v>11</v>
      </c>
      <c r="C18" s="5">
        <f t="shared" si="0"/>
        <v>25.422799999999988</v>
      </c>
      <c r="D18">
        <v>11.8</v>
      </c>
      <c r="E18" s="1">
        <f t="shared" si="1"/>
        <v>30.98198399999999</v>
      </c>
    </row>
    <row r="19" spans="1:5" ht="15.75">
      <c r="A19" s="5" t="s">
        <v>63</v>
      </c>
      <c r="B19" s="4">
        <v>9.6999999999999993</v>
      </c>
      <c r="C19" s="5">
        <f t="shared" si="0"/>
        <v>18.187103999999998</v>
      </c>
      <c r="D19">
        <v>10.6</v>
      </c>
      <c r="E19" s="1">
        <f t="shared" si="1"/>
        <v>22.959336</v>
      </c>
    </row>
    <row r="20" spans="1:5" ht="15.75">
      <c r="A20" s="5" t="s">
        <v>68</v>
      </c>
      <c r="B20" s="4">
        <v>12.2</v>
      </c>
      <c r="C20" s="5">
        <f t="shared" si="0"/>
        <v>34.07770399999999</v>
      </c>
      <c r="D20">
        <v>13</v>
      </c>
      <c r="E20" s="1">
        <f t="shared" si="1"/>
        <v>40.90140000000001</v>
      </c>
    </row>
    <row r="21" spans="1:5" ht="15.75">
      <c r="A21" s="5" t="s">
        <v>63</v>
      </c>
      <c r="B21" s="4">
        <v>8.3000000000000007</v>
      </c>
      <c r="C21" s="5">
        <f t="shared" si="0"/>
        <v>12.884324000000007</v>
      </c>
      <c r="D21">
        <v>9.8000000000000007</v>
      </c>
      <c r="E21" s="1">
        <f t="shared" si="1"/>
        <v>18.664664000000009</v>
      </c>
    </row>
    <row r="22" spans="1:5" ht="15.75">
      <c r="A22" s="5" t="s">
        <v>63</v>
      </c>
      <c r="B22" s="4">
        <v>7.6</v>
      </c>
      <c r="C22" s="5">
        <f t="shared" si="0"/>
        <v>11.201076</v>
      </c>
      <c r="D22">
        <v>9</v>
      </c>
      <c r="E22" s="1">
        <f t="shared" si="1"/>
        <v>15.213000000000001</v>
      </c>
    </row>
    <row r="23" spans="1:5" ht="15.75">
      <c r="A23" s="5" t="s">
        <v>60</v>
      </c>
      <c r="B23" s="4">
        <v>12.2</v>
      </c>
      <c r="C23" s="5">
        <f t="shared" si="0"/>
        <v>34.07770399999999</v>
      </c>
      <c r="D23">
        <v>13</v>
      </c>
      <c r="E23" s="1">
        <f t="shared" si="1"/>
        <v>40.90140000000001</v>
      </c>
    </row>
    <row r="24" spans="1:5" ht="15.75">
      <c r="A24" s="5" t="s">
        <v>63</v>
      </c>
      <c r="B24" s="4">
        <v>13.3</v>
      </c>
      <c r="C24" s="5">
        <f t="shared" si="0"/>
        <v>43.677623999999994</v>
      </c>
      <c r="D24">
        <v>13.9</v>
      </c>
      <c r="E24" s="1">
        <f t="shared" si="1"/>
        <v>49.585716000000005</v>
      </c>
    </row>
    <row r="25" spans="1:5" ht="15.75">
      <c r="A25" s="5" t="s">
        <v>69</v>
      </c>
      <c r="B25" s="4">
        <v>10.4</v>
      </c>
      <c r="C25" s="5">
        <f t="shared" si="0"/>
        <v>21.806636000000005</v>
      </c>
      <c r="D25">
        <v>11.2</v>
      </c>
      <c r="E25" s="1">
        <f t="shared" si="1"/>
        <v>26.733563999999994</v>
      </c>
    </row>
    <row r="26" spans="1:5" ht="15.75">
      <c r="A26" s="5" t="s">
        <v>63</v>
      </c>
      <c r="C26" s="5">
        <f>SUM(C3:C25)</f>
        <v>1483.6981440000002</v>
      </c>
      <c r="D26">
        <v>6.7</v>
      </c>
      <c r="E26" s="1">
        <f t="shared" si="1"/>
        <v>9.9852839999999965</v>
      </c>
    </row>
    <row r="27" spans="1:5" ht="15.75">
      <c r="E27" s="1">
        <f>SUM(E3:E26)</f>
        <v>1700.7104799999997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9"/>
  <sheetViews>
    <sheetView tabSelected="1" workbookViewId="0">
      <selection activeCell="E18" sqref="E1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113</v>
      </c>
      <c r="B3">
        <v>12.5</v>
      </c>
      <c r="C3">
        <f>34.4703-8.0671*(B3)+0.6586*(B3)^2</f>
        <v>36.537800000000004</v>
      </c>
      <c r="D3">
        <v>14</v>
      </c>
      <c r="E3">
        <f>34.4703-8.0671*(D3)+0.6586*(D3)^2</f>
        <v>50.616500000000002</v>
      </c>
      <c r="F3">
        <v>4</v>
      </c>
      <c r="H3">
        <v>0</v>
      </c>
      <c r="K3" t="s">
        <v>31</v>
      </c>
      <c r="L3">
        <v>4</v>
      </c>
      <c r="N3" t="s">
        <v>43</v>
      </c>
      <c r="O3">
        <v>4</v>
      </c>
      <c r="P3">
        <v>12</v>
      </c>
      <c r="Q3" t="s">
        <v>48</v>
      </c>
      <c r="R3">
        <v>8</v>
      </c>
      <c r="S3">
        <v>81</v>
      </c>
      <c r="T3" t="s">
        <v>27</v>
      </c>
      <c r="U3">
        <v>30</v>
      </c>
      <c r="V3">
        <v>0</v>
      </c>
    </row>
    <row r="4" spans="1:22">
      <c r="A4" t="s">
        <v>113</v>
      </c>
      <c r="B4">
        <v>18.899999999999999</v>
      </c>
      <c r="C4">
        <f t="shared" ref="C4:C7" si="0">34.4703-8.0671*(B4)+0.6586*(B4)^2</f>
        <v>117.26061599999994</v>
      </c>
      <c r="D4">
        <v>20.2</v>
      </c>
      <c r="E4">
        <f t="shared" ref="E4:E7" si="1">34.4703-8.0671*(D4)+0.6586*(D4)^2</f>
        <v>140.25002399999994</v>
      </c>
      <c r="K4" t="s">
        <v>43</v>
      </c>
      <c r="L4">
        <v>3.5</v>
      </c>
      <c r="M4">
        <v>4.8</v>
      </c>
    </row>
    <row r="5" spans="1:22">
      <c r="A5" t="s">
        <v>113</v>
      </c>
      <c r="B5">
        <v>22.5</v>
      </c>
      <c r="C5">
        <f t="shared" si="0"/>
        <v>186.3768</v>
      </c>
      <c r="D5">
        <v>23.8</v>
      </c>
      <c r="E5">
        <f t="shared" si="1"/>
        <v>215.53070400000001</v>
      </c>
      <c r="K5" t="s">
        <v>50</v>
      </c>
      <c r="L5">
        <v>3.8</v>
      </c>
    </row>
    <row r="6" spans="1:22">
      <c r="A6" t="s">
        <v>114</v>
      </c>
      <c r="B6">
        <v>8.6999999999999993</v>
      </c>
      <c r="C6">
        <f t="shared" si="0"/>
        <v>14.135963999999994</v>
      </c>
      <c r="D6">
        <v>10</v>
      </c>
      <c r="E6">
        <f t="shared" si="1"/>
        <v>19.659300000000009</v>
      </c>
      <c r="K6" t="s">
        <v>26</v>
      </c>
      <c r="M6">
        <v>4.5999999999999996</v>
      </c>
    </row>
    <row r="7" spans="1:22">
      <c r="A7" t="s">
        <v>114</v>
      </c>
      <c r="B7">
        <v>9.1999999999999993</v>
      </c>
      <c r="C7">
        <f t="shared" si="0"/>
        <v>15.996884000000001</v>
      </c>
      <c r="D7">
        <v>10.8</v>
      </c>
      <c r="E7">
        <f t="shared" si="1"/>
        <v>24.164724</v>
      </c>
      <c r="K7" t="s">
        <v>26</v>
      </c>
      <c r="M7">
        <v>3.6</v>
      </c>
    </row>
    <row r="8" spans="1:22">
      <c r="C8">
        <f>SUM(C3:C7)</f>
        <v>370.308064</v>
      </c>
      <c r="E8">
        <f>SUM(E3:E7)</f>
        <v>450.22125199999994</v>
      </c>
      <c r="K8" t="s">
        <v>36</v>
      </c>
      <c r="M8">
        <v>3</v>
      </c>
    </row>
    <row r="9" spans="1:22">
      <c r="K9" t="s">
        <v>26</v>
      </c>
      <c r="M9">
        <v>3.1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workbookViewId="0">
      <selection activeCell="E26" sqref="E2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121</v>
      </c>
      <c r="D2" t="s">
        <v>3</v>
      </c>
      <c r="E2" t="s">
        <v>115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70</v>
      </c>
      <c r="B3">
        <v>15.6</v>
      </c>
      <c r="C3">
        <f>34.4703-8.0671*(B3)+0.6586*(B3)^2</f>
        <v>68.900436000000013</v>
      </c>
      <c r="D3">
        <v>17.2</v>
      </c>
      <c r="E3">
        <f>34.4703-8.0671*(D3)+0.6586*(D3)^2</f>
        <v>90.556403999999986</v>
      </c>
      <c r="F3">
        <v>0</v>
      </c>
      <c r="H3">
        <v>0</v>
      </c>
      <c r="K3" t="s">
        <v>26</v>
      </c>
      <c r="M3">
        <v>3.6</v>
      </c>
      <c r="N3" t="s">
        <v>31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19</v>
      </c>
      <c r="U3">
        <v>12</v>
      </c>
      <c r="V3">
        <v>10</v>
      </c>
    </row>
    <row r="4" spans="1:22">
      <c r="A4" t="s">
        <v>70</v>
      </c>
      <c r="B4">
        <v>17.3</v>
      </c>
      <c r="C4">
        <f t="shared" ref="C4:C16" si="0">34.4703-8.0671*(B4)+0.6586*(B4)^2</f>
        <v>92.021863999999994</v>
      </c>
      <c r="D4">
        <v>18.100000000000001</v>
      </c>
      <c r="E4">
        <f t="shared" ref="E4:E19" si="1">34.4703-8.0671*(D4)+0.6586*(D4)^2</f>
        <v>104.21973600000004</v>
      </c>
      <c r="K4" t="s">
        <v>26</v>
      </c>
      <c r="M4">
        <v>3.2</v>
      </c>
      <c r="T4" t="s">
        <v>20</v>
      </c>
      <c r="U4">
        <v>7</v>
      </c>
      <c r="V4">
        <v>2</v>
      </c>
    </row>
    <row r="5" spans="1:22">
      <c r="A5" t="s">
        <v>71</v>
      </c>
      <c r="B5">
        <v>11.4</v>
      </c>
      <c r="C5">
        <f t="shared" si="0"/>
        <v>28.097016000000004</v>
      </c>
      <c r="D5">
        <v>11.8</v>
      </c>
      <c r="E5">
        <f t="shared" si="1"/>
        <v>30.98198399999999</v>
      </c>
      <c r="K5" t="s">
        <v>26</v>
      </c>
      <c r="M5">
        <v>1.9</v>
      </c>
      <c r="T5" t="s">
        <v>21</v>
      </c>
      <c r="U5">
        <v>65</v>
      </c>
      <c r="V5">
        <v>0</v>
      </c>
    </row>
    <row r="6" spans="1:22">
      <c r="A6" t="s">
        <v>72</v>
      </c>
      <c r="B6">
        <v>23.2</v>
      </c>
      <c r="C6">
        <f t="shared" si="0"/>
        <v>201.79844399999999</v>
      </c>
      <c r="D6">
        <v>24.6</v>
      </c>
      <c r="E6">
        <f t="shared" si="1"/>
        <v>234.57801600000002</v>
      </c>
      <c r="K6" t="s">
        <v>26</v>
      </c>
      <c r="M6">
        <v>2.6</v>
      </c>
    </row>
    <row r="7" spans="1:22">
      <c r="A7" t="s">
        <v>73</v>
      </c>
      <c r="B7">
        <v>11.3</v>
      </c>
      <c r="C7">
        <f t="shared" si="0"/>
        <v>27.408704000000007</v>
      </c>
      <c r="D7">
        <v>12.6</v>
      </c>
      <c r="E7">
        <f t="shared" si="1"/>
        <v>37.384175999999982</v>
      </c>
      <c r="K7" t="s">
        <v>26</v>
      </c>
      <c r="M7">
        <v>3.6</v>
      </c>
    </row>
    <row r="8" spans="1:22">
      <c r="A8" t="s">
        <v>74</v>
      </c>
      <c r="B8">
        <v>8.6999999999999993</v>
      </c>
      <c r="C8">
        <f t="shared" si="0"/>
        <v>14.135963999999994</v>
      </c>
      <c r="D8">
        <v>9.1</v>
      </c>
      <c r="E8">
        <f t="shared" si="1"/>
        <v>15.598356000000003</v>
      </c>
      <c r="K8" t="s">
        <v>26</v>
      </c>
      <c r="M8">
        <v>3.1</v>
      </c>
    </row>
    <row r="9" spans="1:22">
      <c r="A9" t="s">
        <v>75</v>
      </c>
      <c r="B9">
        <v>36.799999999999997</v>
      </c>
      <c r="C9">
        <f t="shared" si="0"/>
        <v>629.50348399999984</v>
      </c>
      <c r="D9">
        <v>37.5</v>
      </c>
      <c r="E9">
        <f t="shared" si="1"/>
        <v>658.11030000000005</v>
      </c>
      <c r="K9" t="s">
        <v>43</v>
      </c>
      <c r="L9">
        <v>4.2</v>
      </c>
    </row>
    <row r="10" spans="1:22">
      <c r="A10" t="s">
        <v>76</v>
      </c>
      <c r="B10">
        <v>11.4</v>
      </c>
      <c r="C10">
        <f t="shared" si="0"/>
        <v>28.097016000000004</v>
      </c>
      <c r="D10">
        <v>12.3</v>
      </c>
      <c r="E10">
        <f t="shared" si="1"/>
        <v>34.884563999999997</v>
      </c>
      <c r="K10" t="s">
        <v>43</v>
      </c>
      <c r="L10">
        <v>3.6</v>
      </c>
      <c r="M10">
        <v>4.8</v>
      </c>
    </row>
    <row r="11" spans="1:22">
      <c r="A11" t="s">
        <v>77</v>
      </c>
      <c r="B11">
        <v>5.6</v>
      </c>
      <c r="C11">
        <f t="shared" si="0"/>
        <v>9.9482360000000014</v>
      </c>
      <c r="D11">
        <v>6.3</v>
      </c>
      <c r="E11">
        <f t="shared" si="1"/>
        <v>9.7874039999999987</v>
      </c>
    </row>
    <row r="12" spans="1:22">
      <c r="A12" t="s">
        <v>78</v>
      </c>
      <c r="B12">
        <v>6.4</v>
      </c>
      <c r="C12">
        <f t="shared" si="0"/>
        <v>9.8171160000000022</v>
      </c>
      <c r="D12">
        <v>7.1</v>
      </c>
      <c r="E12">
        <f t="shared" si="1"/>
        <v>10.393915999999997</v>
      </c>
    </row>
    <row r="13" spans="1:22">
      <c r="A13" t="s">
        <v>79</v>
      </c>
      <c r="B13">
        <v>5.7</v>
      </c>
      <c r="C13">
        <f t="shared" si="0"/>
        <v>9.8857440000000025</v>
      </c>
      <c r="D13">
        <v>6.8</v>
      </c>
      <c r="E13">
        <f t="shared" si="1"/>
        <v>10.067684</v>
      </c>
    </row>
    <row r="14" spans="1:22">
      <c r="A14" t="s">
        <v>62</v>
      </c>
      <c r="B14">
        <v>5.8</v>
      </c>
      <c r="C14">
        <f t="shared" si="0"/>
        <v>9.8364240000000045</v>
      </c>
      <c r="D14">
        <v>6.3</v>
      </c>
      <c r="E14">
        <f t="shared" si="1"/>
        <v>9.7874039999999987</v>
      </c>
    </row>
    <row r="15" spans="1:22">
      <c r="A15" t="s">
        <v>62</v>
      </c>
      <c r="B15">
        <v>7.1</v>
      </c>
      <c r="C15">
        <f t="shared" si="0"/>
        <v>10.393915999999997</v>
      </c>
      <c r="D15">
        <v>7.5</v>
      </c>
      <c r="E15">
        <f t="shared" si="1"/>
        <v>11.013300000000001</v>
      </c>
    </row>
    <row r="16" spans="1:22">
      <c r="A16" t="s">
        <v>80</v>
      </c>
      <c r="B16">
        <v>5.8</v>
      </c>
      <c r="C16">
        <f t="shared" si="0"/>
        <v>9.8364240000000045</v>
      </c>
      <c r="D16">
        <v>7</v>
      </c>
      <c r="E16">
        <f t="shared" si="1"/>
        <v>10.271999999999998</v>
      </c>
    </row>
    <row r="17" spans="1:5">
      <c r="A17" t="s">
        <v>81</v>
      </c>
      <c r="C17">
        <f>SUM(C3:C16)</f>
        <v>1149.6807879999997</v>
      </c>
      <c r="D17">
        <v>5.3</v>
      </c>
      <c r="E17">
        <f t="shared" si="1"/>
        <v>10.214744000000003</v>
      </c>
    </row>
    <row r="18" spans="1:5">
      <c r="A18" t="s">
        <v>81</v>
      </c>
      <c r="D18">
        <v>5.0999999999999996</v>
      </c>
      <c r="E18">
        <f t="shared" si="1"/>
        <v>10.458276000000001</v>
      </c>
    </row>
    <row r="19" spans="1:5">
      <c r="A19" t="s">
        <v>63</v>
      </c>
      <c r="D19">
        <v>5.6</v>
      </c>
      <c r="E19">
        <f t="shared" si="1"/>
        <v>9.9482360000000014</v>
      </c>
    </row>
    <row r="20" spans="1:5">
      <c r="E20">
        <f>SUM(E3:E19)</f>
        <v>1298.2565000000002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2"/>
  <sheetViews>
    <sheetView workbookViewId="0">
      <selection activeCell="E19" sqref="E1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116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61</v>
      </c>
      <c r="B3">
        <v>18.7</v>
      </c>
      <c r="C3">
        <f>34.4703-8.0671*(B3)+0.6586*(B3)^2</f>
        <v>113.92136399999998</v>
      </c>
      <c r="D3">
        <v>19.3</v>
      </c>
      <c r="E3">
        <f>34.4703-8.0671*(D3)+0.6586*(D3)^2</f>
        <v>124.097184</v>
      </c>
      <c r="F3">
        <v>0</v>
      </c>
      <c r="H3">
        <v>0</v>
      </c>
      <c r="K3" t="s">
        <v>26</v>
      </c>
      <c r="M3">
        <v>2.1</v>
      </c>
      <c r="O3">
        <v>0</v>
      </c>
      <c r="P3">
        <v>23</v>
      </c>
      <c r="Q3" t="s">
        <v>22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63</v>
      </c>
      <c r="B4">
        <v>11.6</v>
      </c>
      <c r="C4">
        <f t="shared" ref="C4:C11" si="0">34.4703-8.0671*(B4)+0.6586*(B4)^2</f>
        <v>29.513156000000002</v>
      </c>
      <c r="D4">
        <v>12.3</v>
      </c>
      <c r="E4">
        <f t="shared" ref="E4:E11" si="1">34.4703-8.0671*(D4)+0.6586*(D4)^2</f>
        <v>34.884563999999997</v>
      </c>
      <c r="K4" t="s">
        <v>26</v>
      </c>
      <c r="M4">
        <v>3.2</v>
      </c>
      <c r="T4" t="s">
        <v>23</v>
      </c>
      <c r="U4" s="2">
        <v>0.2</v>
      </c>
      <c r="V4">
        <v>20</v>
      </c>
    </row>
    <row r="5" spans="1:22">
      <c r="A5" t="s">
        <v>82</v>
      </c>
      <c r="B5">
        <v>15.6</v>
      </c>
      <c r="C5">
        <f t="shared" si="0"/>
        <v>68.900436000000013</v>
      </c>
      <c r="D5">
        <v>16.8</v>
      </c>
      <c r="E5">
        <f t="shared" si="1"/>
        <v>84.826283999999987</v>
      </c>
      <c r="K5" t="s">
        <v>26</v>
      </c>
      <c r="M5">
        <v>2.7</v>
      </c>
      <c r="T5" t="s">
        <v>24</v>
      </c>
      <c r="U5">
        <v>3</v>
      </c>
      <c r="V5">
        <v>0</v>
      </c>
    </row>
    <row r="6" spans="1:22">
      <c r="A6" t="s">
        <v>83</v>
      </c>
      <c r="B6">
        <v>21.4</v>
      </c>
      <c r="C6">
        <f t="shared" si="0"/>
        <v>163.44681599999998</v>
      </c>
      <c r="D6">
        <v>22.3</v>
      </c>
      <c r="E6">
        <f t="shared" si="1"/>
        <v>182.08916400000001</v>
      </c>
      <c r="K6" t="s">
        <v>26</v>
      </c>
      <c r="M6">
        <v>3.5</v>
      </c>
      <c r="T6" t="s">
        <v>25</v>
      </c>
      <c r="U6">
        <v>3</v>
      </c>
      <c r="V6">
        <v>2</v>
      </c>
    </row>
    <row r="7" spans="1:22">
      <c r="A7" t="s">
        <v>84</v>
      </c>
      <c r="B7">
        <v>7.2</v>
      </c>
      <c r="C7">
        <f t="shared" si="0"/>
        <v>10.529004</v>
      </c>
      <c r="D7">
        <v>7.5</v>
      </c>
      <c r="E7">
        <f t="shared" si="1"/>
        <v>11.013300000000001</v>
      </c>
      <c r="K7" t="s">
        <v>34</v>
      </c>
      <c r="M7">
        <v>4.0999999999999996</v>
      </c>
      <c r="T7" t="s">
        <v>27</v>
      </c>
      <c r="U7">
        <v>2</v>
      </c>
      <c r="V7">
        <v>0</v>
      </c>
    </row>
    <row r="8" spans="1:22">
      <c r="A8" t="s">
        <v>85</v>
      </c>
      <c r="B8">
        <v>7.5</v>
      </c>
      <c r="C8">
        <f t="shared" si="0"/>
        <v>11.013300000000001</v>
      </c>
      <c r="D8">
        <v>7.8</v>
      </c>
      <c r="E8">
        <f t="shared" si="1"/>
        <v>11.616144000000006</v>
      </c>
      <c r="K8" t="s">
        <v>26</v>
      </c>
      <c r="M8">
        <v>3.4</v>
      </c>
    </row>
    <row r="9" spans="1:22">
      <c r="A9" t="s">
        <v>86</v>
      </c>
      <c r="B9">
        <v>24</v>
      </c>
      <c r="C9">
        <f t="shared" si="0"/>
        <v>220.21349999999998</v>
      </c>
      <c r="D9">
        <v>24.6</v>
      </c>
      <c r="E9">
        <f t="shared" si="1"/>
        <v>234.57801600000002</v>
      </c>
      <c r="K9" t="s">
        <v>47</v>
      </c>
      <c r="L9">
        <v>4.5999999999999996</v>
      </c>
    </row>
    <row r="10" spans="1:22">
      <c r="A10" t="s">
        <v>68</v>
      </c>
      <c r="B10">
        <v>7.3</v>
      </c>
      <c r="C10">
        <f t="shared" si="0"/>
        <v>10.677264000000001</v>
      </c>
      <c r="D10">
        <v>8.9</v>
      </c>
      <c r="E10">
        <f t="shared" si="1"/>
        <v>14.840816000000004</v>
      </c>
    </row>
    <row r="11" spans="1:22">
      <c r="A11" t="s">
        <v>68</v>
      </c>
      <c r="B11">
        <v>7.8</v>
      </c>
      <c r="C11">
        <f t="shared" si="0"/>
        <v>11.616144000000006</v>
      </c>
      <c r="D11">
        <v>9.1</v>
      </c>
      <c r="E11">
        <f t="shared" si="1"/>
        <v>15.598356000000003</v>
      </c>
    </row>
    <row r="12" spans="1:22">
      <c r="C12">
        <f>SUM(C3:C11)</f>
        <v>639.83098399999994</v>
      </c>
      <c r="E12">
        <f>SUM(E3:E11)</f>
        <v>713.54382800000008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7"/>
  <sheetViews>
    <sheetView workbookViewId="0">
      <selection activeCell="E22" sqref="E22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87</v>
      </c>
      <c r="B3">
        <v>8.3000000000000007</v>
      </c>
      <c r="C3">
        <f>34.4703-8.0671*(B3)+0.6586*(B3)^2</f>
        <v>12.884324000000007</v>
      </c>
      <c r="D3">
        <v>9.1</v>
      </c>
      <c r="E3">
        <f>34.4703-8.0671*(D3)+0.6586*(D3)^2</f>
        <v>15.598356000000003</v>
      </c>
      <c r="F3">
        <v>5</v>
      </c>
      <c r="G3">
        <v>5</v>
      </c>
      <c r="K3" t="s">
        <v>31</v>
      </c>
      <c r="L3">
        <v>2.5</v>
      </c>
      <c r="N3" t="s">
        <v>37</v>
      </c>
      <c r="O3">
        <v>8</v>
      </c>
      <c r="P3">
        <v>12</v>
      </c>
      <c r="Q3" t="s">
        <v>39</v>
      </c>
      <c r="R3">
        <v>6</v>
      </c>
      <c r="S3">
        <v>98</v>
      </c>
      <c r="T3" t="s">
        <v>27</v>
      </c>
      <c r="U3">
        <v>6</v>
      </c>
      <c r="V3">
        <v>0</v>
      </c>
    </row>
    <row r="4" spans="1:22">
      <c r="A4" s="6" t="s">
        <v>63</v>
      </c>
      <c r="B4">
        <v>13.2</v>
      </c>
      <c r="C4">
        <f t="shared" ref="C4:C14" si="0">34.4703-8.0671*(B4)+0.6586*(B4)^2</f>
        <v>42.739044000000007</v>
      </c>
      <c r="D4">
        <v>13.9</v>
      </c>
      <c r="E4">
        <f t="shared" ref="E4:E16" si="1">34.4703-8.0671*(D4)+0.6586*(D4)^2</f>
        <v>49.585716000000005</v>
      </c>
      <c r="K4" t="s">
        <v>36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88</v>
      </c>
      <c r="B5">
        <v>21.3</v>
      </c>
      <c r="C5">
        <f t="shared" si="0"/>
        <v>161.44130400000006</v>
      </c>
      <c r="D5">
        <v>22</v>
      </c>
      <c r="E5">
        <f t="shared" si="1"/>
        <v>175.75649999999996</v>
      </c>
      <c r="K5" t="s">
        <v>26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89</v>
      </c>
      <c r="B6">
        <v>6.5</v>
      </c>
      <c r="C6">
        <f t="shared" si="0"/>
        <v>9.860000000000003</v>
      </c>
      <c r="D6">
        <v>7</v>
      </c>
      <c r="E6">
        <f t="shared" si="1"/>
        <v>10.271999999999998</v>
      </c>
      <c r="K6" t="s">
        <v>26</v>
      </c>
      <c r="M6">
        <v>3.8</v>
      </c>
      <c r="T6" t="s">
        <v>38</v>
      </c>
      <c r="U6">
        <v>10</v>
      </c>
      <c r="V6">
        <v>5</v>
      </c>
    </row>
    <row r="7" spans="1:22">
      <c r="A7" t="s">
        <v>89</v>
      </c>
      <c r="B7">
        <v>8.3000000000000007</v>
      </c>
      <c r="C7">
        <f t="shared" si="0"/>
        <v>12.884324000000007</v>
      </c>
      <c r="D7">
        <v>8.6999999999999993</v>
      </c>
      <c r="E7">
        <f t="shared" si="1"/>
        <v>14.135963999999994</v>
      </c>
      <c r="K7" t="s">
        <v>26</v>
      </c>
      <c r="M7">
        <v>2.9</v>
      </c>
    </row>
    <row r="8" spans="1:22">
      <c r="A8" t="s">
        <v>88</v>
      </c>
      <c r="B8">
        <v>38.9</v>
      </c>
      <c r="C8">
        <f t="shared" si="0"/>
        <v>717.2602159999999</v>
      </c>
      <c r="D8">
        <v>39.4</v>
      </c>
      <c r="E8">
        <f t="shared" si="1"/>
        <v>739.01085599999988</v>
      </c>
      <c r="K8" t="s">
        <v>26</v>
      </c>
      <c r="M8">
        <v>3.6</v>
      </c>
    </row>
    <row r="9" spans="1:22">
      <c r="A9" s="6" t="s">
        <v>90</v>
      </c>
      <c r="B9">
        <v>11.5</v>
      </c>
      <c r="C9">
        <f t="shared" si="0"/>
        <v>28.798499999999997</v>
      </c>
      <c r="D9">
        <v>12.2</v>
      </c>
      <c r="E9">
        <f t="shared" si="1"/>
        <v>34.07770399999999</v>
      </c>
      <c r="K9" t="s">
        <v>26</v>
      </c>
      <c r="M9">
        <v>2.6</v>
      </c>
    </row>
    <row r="10" spans="1:22">
      <c r="A10" t="s">
        <v>91</v>
      </c>
      <c r="B10">
        <v>24.3</v>
      </c>
      <c r="C10">
        <f t="shared" si="0"/>
        <v>227.33648399999998</v>
      </c>
      <c r="D10">
        <v>25.1</v>
      </c>
      <c r="E10">
        <f t="shared" si="1"/>
        <v>246.91067600000002</v>
      </c>
      <c r="K10" t="s">
        <v>26</v>
      </c>
      <c r="M10">
        <v>4.0999999999999996</v>
      </c>
    </row>
    <row r="11" spans="1:22">
      <c r="A11" t="s">
        <v>92</v>
      </c>
      <c r="B11">
        <v>30.2</v>
      </c>
      <c r="C11">
        <f t="shared" si="0"/>
        <v>391.51342399999999</v>
      </c>
      <c r="D11">
        <v>30.9</v>
      </c>
      <c r="E11">
        <f t="shared" si="1"/>
        <v>414.03477599999997</v>
      </c>
      <c r="K11" t="s">
        <v>26</v>
      </c>
      <c r="M11">
        <v>3.9</v>
      </c>
    </row>
    <row r="12" spans="1:22">
      <c r="A12" t="s">
        <v>80</v>
      </c>
      <c r="B12">
        <v>15.6</v>
      </c>
      <c r="C12">
        <f t="shared" si="0"/>
        <v>68.900436000000013</v>
      </c>
      <c r="D12">
        <v>16.399999999999999</v>
      </c>
      <c r="E12">
        <f t="shared" si="1"/>
        <v>79.306916000000001</v>
      </c>
      <c r="K12" t="s">
        <v>36</v>
      </c>
      <c r="M12">
        <v>3.1</v>
      </c>
    </row>
    <row r="13" spans="1:22">
      <c r="A13" t="s">
        <v>92</v>
      </c>
      <c r="B13">
        <v>11</v>
      </c>
      <c r="C13">
        <f t="shared" si="0"/>
        <v>25.422799999999988</v>
      </c>
      <c r="D13">
        <v>11.8</v>
      </c>
      <c r="E13">
        <f t="shared" si="1"/>
        <v>30.98198399999999</v>
      </c>
      <c r="K13" t="s">
        <v>26</v>
      </c>
      <c r="M13">
        <v>4.7</v>
      </c>
    </row>
    <row r="14" spans="1:22">
      <c r="A14" t="s">
        <v>63</v>
      </c>
      <c r="B14">
        <v>9.4</v>
      </c>
      <c r="C14">
        <f t="shared" si="0"/>
        <v>16.833455999999998</v>
      </c>
      <c r="D14">
        <v>10.199999999999999</v>
      </c>
      <c r="E14">
        <f t="shared" si="1"/>
        <v>20.706623999999998</v>
      </c>
    </row>
    <row r="15" spans="1:22">
      <c r="A15" t="s">
        <v>68</v>
      </c>
      <c r="C15">
        <f>SUM(C3:C14)</f>
        <v>1715.8743119999999</v>
      </c>
      <c r="D15">
        <v>5.2</v>
      </c>
      <c r="E15">
        <f t="shared" si="1"/>
        <v>10.329924000000002</v>
      </c>
    </row>
    <row r="16" spans="1:22">
      <c r="A16" t="s">
        <v>68</v>
      </c>
      <c r="D16">
        <v>5</v>
      </c>
      <c r="E16">
        <f t="shared" si="1"/>
        <v>10.599800000000005</v>
      </c>
    </row>
    <row r="17" spans="5:5">
      <c r="E17">
        <f>SUM(E3:E16)</f>
        <v>1851.3077959999996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0"/>
  <sheetViews>
    <sheetView workbookViewId="0">
      <selection activeCell="E25" sqref="E25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93</v>
      </c>
      <c r="B3">
        <v>7.9</v>
      </c>
      <c r="C3">
        <f>34.4703-8.0671*(B3)+0.6586*(B3)^2</f>
        <v>11.843435999999997</v>
      </c>
      <c r="D3">
        <v>8.6999999999999993</v>
      </c>
      <c r="E3">
        <f>34.4703-8.0671*(D3)+0.6586*(D3)^2</f>
        <v>14.135963999999994</v>
      </c>
      <c r="F3">
        <v>0</v>
      </c>
      <c r="H3" t="s">
        <v>28</v>
      </c>
      <c r="I3">
        <v>2</v>
      </c>
      <c r="K3" t="s">
        <v>26</v>
      </c>
      <c r="L3">
        <v>3.7</v>
      </c>
      <c r="N3" t="s">
        <v>41</v>
      </c>
      <c r="O3">
        <v>6</v>
      </c>
      <c r="P3">
        <v>18</v>
      </c>
      <c r="Q3" t="s">
        <v>30</v>
      </c>
      <c r="R3">
        <v>8</v>
      </c>
      <c r="S3">
        <v>102</v>
      </c>
      <c r="T3" t="s">
        <v>29</v>
      </c>
      <c r="U3">
        <v>50</v>
      </c>
      <c r="V3">
        <v>0</v>
      </c>
    </row>
    <row r="4" spans="1:22">
      <c r="A4" t="s">
        <v>94</v>
      </c>
      <c r="B4">
        <v>22.3</v>
      </c>
      <c r="C4">
        <f t="shared" ref="C4:C16" si="0">34.4703-8.0671*(B4)+0.6586*(B4)^2</f>
        <v>182.08916400000001</v>
      </c>
      <c r="D4">
        <v>23.8</v>
      </c>
      <c r="E4">
        <f t="shared" ref="E4:E19" si="1">34.4703-8.0671*(D4)+0.6586*(D4)^2</f>
        <v>215.53070400000001</v>
      </c>
      <c r="K4" t="s">
        <v>40</v>
      </c>
      <c r="L4">
        <v>3.2</v>
      </c>
      <c r="T4" t="s">
        <v>32</v>
      </c>
      <c r="U4">
        <v>20</v>
      </c>
      <c r="V4">
        <v>5</v>
      </c>
    </row>
    <row r="5" spans="1:22">
      <c r="A5" t="s">
        <v>94</v>
      </c>
      <c r="B5">
        <v>31.6</v>
      </c>
      <c r="C5">
        <f t="shared" si="0"/>
        <v>437.20155599999998</v>
      </c>
      <c r="D5">
        <v>32.200000000000003</v>
      </c>
      <c r="E5">
        <f t="shared" si="1"/>
        <v>457.57250400000004</v>
      </c>
      <c r="K5" t="s">
        <v>36</v>
      </c>
      <c r="M5">
        <v>2.6</v>
      </c>
      <c r="T5" t="s">
        <v>21</v>
      </c>
      <c r="U5">
        <v>10</v>
      </c>
      <c r="V5">
        <v>0</v>
      </c>
    </row>
    <row r="6" spans="1:22">
      <c r="A6" t="s">
        <v>63</v>
      </c>
      <c r="B6">
        <v>17.8</v>
      </c>
      <c r="C6">
        <f t="shared" si="0"/>
        <v>99.546744000000018</v>
      </c>
      <c r="D6">
        <v>19</v>
      </c>
      <c r="E6">
        <f t="shared" si="1"/>
        <v>118.94999999999999</v>
      </c>
      <c r="K6" t="s">
        <v>26</v>
      </c>
      <c r="M6">
        <v>2.1</v>
      </c>
    </row>
    <row r="7" spans="1:22">
      <c r="A7" t="s">
        <v>62</v>
      </c>
      <c r="B7">
        <v>8.5</v>
      </c>
      <c r="C7">
        <f t="shared" si="0"/>
        <v>13.483799999999995</v>
      </c>
      <c r="D7">
        <v>6.8</v>
      </c>
      <c r="E7">
        <f t="shared" si="1"/>
        <v>10.067684</v>
      </c>
      <c r="K7" t="s">
        <v>26</v>
      </c>
      <c r="M7">
        <v>1.8</v>
      </c>
    </row>
    <row r="8" spans="1:22">
      <c r="A8" t="s">
        <v>63</v>
      </c>
      <c r="B8">
        <v>12.3</v>
      </c>
      <c r="C8">
        <f t="shared" si="0"/>
        <v>34.884563999999997</v>
      </c>
      <c r="D8">
        <v>13.8</v>
      </c>
      <c r="E8">
        <f t="shared" si="1"/>
        <v>48.568104000000005</v>
      </c>
      <c r="K8" t="s">
        <v>26</v>
      </c>
      <c r="M8">
        <v>2.2999999999999998</v>
      </c>
    </row>
    <row r="9" spans="1:22">
      <c r="A9" t="s">
        <v>82</v>
      </c>
      <c r="B9">
        <v>17.600000000000001</v>
      </c>
      <c r="C9">
        <f t="shared" si="0"/>
        <v>96.497276000000028</v>
      </c>
      <c r="D9">
        <v>18.8</v>
      </c>
      <c r="E9">
        <f t="shared" si="1"/>
        <v>115.58440400000001</v>
      </c>
      <c r="K9" t="s">
        <v>26</v>
      </c>
      <c r="M9">
        <v>3.6</v>
      </c>
    </row>
    <row r="10" spans="1:22">
      <c r="A10" t="s">
        <v>84</v>
      </c>
      <c r="B10">
        <v>10.3</v>
      </c>
      <c r="C10">
        <f t="shared" si="0"/>
        <v>21.25004400000001</v>
      </c>
      <c r="D10">
        <v>10.8</v>
      </c>
      <c r="E10">
        <f t="shared" si="1"/>
        <v>24.164724</v>
      </c>
      <c r="K10" t="s">
        <v>40</v>
      </c>
      <c r="M10">
        <v>4.0999999999999996</v>
      </c>
    </row>
    <row r="11" spans="1:22">
      <c r="A11" t="s">
        <v>63</v>
      </c>
      <c r="B11">
        <v>8.1999999999999993</v>
      </c>
      <c r="C11">
        <f t="shared" si="0"/>
        <v>12.604344000000005</v>
      </c>
      <c r="D11">
        <v>10</v>
      </c>
      <c r="E11">
        <f t="shared" si="1"/>
        <v>19.659300000000009</v>
      </c>
      <c r="K11" t="s">
        <v>42</v>
      </c>
      <c r="M11">
        <v>1.8</v>
      </c>
    </row>
    <row r="12" spans="1:22">
      <c r="A12" t="s">
        <v>62</v>
      </c>
      <c r="B12">
        <v>8.9</v>
      </c>
      <c r="C12">
        <f t="shared" si="0"/>
        <v>14.840816000000004</v>
      </c>
      <c r="D12">
        <v>9.1999999999999993</v>
      </c>
      <c r="E12">
        <f t="shared" si="1"/>
        <v>15.996884000000001</v>
      </c>
    </row>
    <row r="13" spans="1:22">
      <c r="A13" t="s">
        <v>95</v>
      </c>
      <c r="B13">
        <v>11.3</v>
      </c>
      <c r="C13">
        <f t="shared" si="0"/>
        <v>27.408704000000007</v>
      </c>
      <c r="D13">
        <v>11.6</v>
      </c>
      <c r="E13">
        <f t="shared" si="1"/>
        <v>29.513156000000002</v>
      </c>
    </row>
    <row r="14" spans="1:22">
      <c r="A14" t="s">
        <v>82</v>
      </c>
      <c r="B14">
        <v>49</v>
      </c>
      <c r="C14">
        <f t="shared" si="0"/>
        <v>1220.4809999999998</v>
      </c>
      <c r="D14">
        <v>49.3</v>
      </c>
      <c r="E14">
        <f t="shared" si="1"/>
        <v>1237.4829839999998</v>
      </c>
    </row>
    <row r="15" spans="1:22">
      <c r="A15" t="s">
        <v>83</v>
      </c>
      <c r="B15">
        <v>5.3</v>
      </c>
      <c r="C15">
        <f t="shared" si="0"/>
        <v>10.214744000000003</v>
      </c>
      <c r="D15">
        <v>6.8</v>
      </c>
      <c r="E15">
        <f t="shared" si="1"/>
        <v>10.067684</v>
      </c>
    </row>
    <row r="16" spans="1:22">
      <c r="A16" t="s">
        <v>83</v>
      </c>
      <c r="B16">
        <v>6.3</v>
      </c>
      <c r="C16">
        <f t="shared" si="0"/>
        <v>9.7874039999999987</v>
      </c>
      <c r="D16">
        <v>6.3</v>
      </c>
      <c r="E16">
        <f t="shared" si="1"/>
        <v>9.7874039999999987</v>
      </c>
    </row>
    <row r="17" spans="1:5">
      <c r="A17" t="s">
        <v>58</v>
      </c>
      <c r="C17">
        <f>SUM(C3:C16)</f>
        <v>2192.1335959999997</v>
      </c>
      <c r="D17">
        <v>5.6</v>
      </c>
      <c r="E17">
        <f t="shared" si="1"/>
        <v>9.9482360000000014</v>
      </c>
    </row>
    <row r="18" spans="1:5">
      <c r="A18" t="s">
        <v>96</v>
      </c>
      <c r="D18">
        <v>5.3</v>
      </c>
      <c r="E18">
        <f t="shared" si="1"/>
        <v>10.214744000000003</v>
      </c>
    </row>
    <row r="19" spans="1:5">
      <c r="A19" t="s">
        <v>58</v>
      </c>
      <c r="D19">
        <v>5.2</v>
      </c>
      <c r="E19">
        <f t="shared" si="1"/>
        <v>10.329924000000002</v>
      </c>
    </row>
    <row r="20" spans="1:5">
      <c r="E20">
        <f>SUM(E3:E19)</f>
        <v>2357.5744040000004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1"/>
  <sheetViews>
    <sheetView workbookViewId="0">
      <selection activeCell="E18" sqref="E1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97</v>
      </c>
      <c r="B3">
        <v>15.4</v>
      </c>
      <c r="C3">
        <f>34.4703-8.0671*(B3)+0.6586*(B3)^2</f>
        <v>66.430536000000018</v>
      </c>
      <c r="D3">
        <v>16.8</v>
      </c>
      <c r="E3">
        <f>34.4703-8.0671*(D3)+0.6586*(D3)^2</f>
        <v>84.826283999999987</v>
      </c>
      <c r="F3">
        <v>0</v>
      </c>
      <c r="H3" t="s">
        <v>28</v>
      </c>
      <c r="I3">
        <v>1</v>
      </c>
      <c r="K3" t="s">
        <v>26</v>
      </c>
      <c r="L3">
        <v>4.2</v>
      </c>
      <c r="N3">
        <v>0</v>
      </c>
      <c r="O3">
        <v>21</v>
      </c>
      <c r="P3">
        <v>41</v>
      </c>
      <c r="Q3" t="s">
        <v>33</v>
      </c>
      <c r="R3">
        <v>10</v>
      </c>
      <c r="S3">
        <v>62</v>
      </c>
      <c r="T3" t="s">
        <v>55</v>
      </c>
      <c r="U3">
        <v>14</v>
      </c>
      <c r="V3">
        <v>5</v>
      </c>
    </row>
    <row r="4" spans="1:22">
      <c r="A4" t="s">
        <v>98</v>
      </c>
      <c r="B4">
        <v>20.399999999999999</v>
      </c>
      <c r="C4">
        <f t="shared" ref="C4:C7" si="0">34.4703-8.0671*(B4)+0.6586*(B4)^2</f>
        <v>143.98443599999999</v>
      </c>
      <c r="D4">
        <v>21.6</v>
      </c>
      <c r="E4">
        <f t="shared" ref="E4:E7" si="1">34.4703-8.0671*(D4)+0.6586*(D4)^2</f>
        <v>167.49735600000002</v>
      </c>
      <c r="K4" t="s">
        <v>26</v>
      </c>
      <c r="M4">
        <v>3.3</v>
      </c>
      <c r="T4" t="s">
        <v>24</v>
      </c>
      <c r="U4">
        <v>56</v>
      </c>
      <c r="V4">
        <v>5</v>
      </c>
    </row>
    <row r="5" spans="1:22">
      <c r="A5" t="s">
        <v>97</v>
      </c>
      <c r="B5">
        <v>10.6</v>
      </c>
      <c r="C5">
        <f t="shared" si="0"/>
        <v>22.959336</v>
      </c>
      <c r="D5">
        <v>11.8</v>
      </c>
      <c r="E5">
        <f t="shared" si="1"/>
        <v>30.98198399999999</v>
      </c>
      <c r="K5" t="s">
        <v>26</v>
      </c>
      <c r="M5">
        <v>1.9</v>
      </c>
      <c r="T5" t="s">
        <v>27</v>
      </c>
      <c r="U5">
        <v>12</v>
      </c>
      <c r="V5">
        <v>2</v>
      </c>
    </row>
    <row r="6" spans="1:22">
      <c r="A6" t="s">
        <v>99</v>
      </c>
      <c r="B6">
        <v>21.3</v>
      </c>
      <c r="C6">
        <f t="shared" si="0"/>
        <v>161.44130400000006</v>
      </c>
      <c r="D6">
        <v>22</v>
      </c>
      <c r="E6">
        <f t="shared" si="1"/>
        <v>175.75649999999996</v>
      </c>
      <c r="K6" t="s">
        <v>26</v>
      </c>
      <c r="M6">
        <v>2.4</v>
      </c>
      <c r="T6" t="s">
        <v>56</v>
      </c>
      <c r="U6">
        <v>3</v>
      </c>
      <c r="V6">
        <v>0</v>
      </c>
    </row>
    <row r="7" spans="1:22">
      <c r="A7" t="s">
        <v>100</v>
      </c>
      <c r="B7">
        <v>12.3</v>
      </c>
      <c r="C7">
        <f t="shared" si="0"/>
        <v>34.884563999999997</v>
      </c>
      <c r="D7">
        <v>13.6</v>
      </c>
      <c r="E7">
        <f t="shared" si="1"/>
        <v>46.572395999999998</v>
      </c>
      <c r="K7" t="s">
        <v>26</v>
      </c>
      <c r="M7">
        <v>4.5999999999999996</v>
      </c>
      <c r="T7" t="s">
        <v>57</v>
      </c>
      <c r="U7">
        <v>7</v>
      </c>
      <c r="V7">
        <v>0</v>
      </c>
    </row>
    <row r="8" spans="1:22">
      <c r="C8">
        <f>SUM(C3:C7)</f>
        <v>429.70017600000011</v>
      </c>
      <c r="E8">
        <f>SUM(E3:E7)</f>
        <v>505.63451999999995</v>
      </c>
      <c r="K8" t="s">
        <v>36</v>
      </c>
      <c r="M8">
        <v>2.6</v>
      </c>
    </row>
    <row r="9" spans="1:22">
      <c r="K9" t="s">
        <v>49</v>
      </c>
      <c r="M9">
        <v>1.8</v>
      </c>
    </row>
    <row r="10" spans="1:22">
      <c r="K10" t="s">
        <v>50</v>
      </c>
      <c r="L10">
        <v>4.2</v>
      </c>
    </row>
    <row r="11" spans="1:22">
      <c r="K11" t="s">
        <v>50</v>
      </c>
      <c r="L11">
        <v>3.8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0"/>
  <sheetViews>
    <sheetView workbookViewId="0">
      <selection activeCell="E24" sqref="E24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118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101</v>
      </c>
      <c r="B3">
        <v>7.3</v>
      </c>
      <c r="C3">
        <f>34.4703-8.0671*(B3)+0.6586*(B3)^2</f>
        <v>10.677264000000001</v>
      </c>
      <c r="D3">
        <v>8.1999999999999993</v>
      </c>
      <c r="E3">
        <f>34.4703-8.0671*(D3)+0.6586*(D3)^2</f>
        <v>12.604344000000005</v>
      </c>
      <c r="F3">
        <v>4</v>
      </c>
      <c r="G3">
        <v>4</v>
      </c>
      <c r="H3">
        <v>0</v>
      </c>
      <c r="K3" t="s">
        <v>35</v>
      </c>
      <c r="M3">
        <v>4.0999999999999996</v>
      </c>
      <c r="N3" t="s">
        <v>31</v>
      </c>
      <c r="O3">
        <v>3</v>
      </c>
      <c r="P3">
        <v>27</v>
      </c>
      <c r="Q3" t="s">
        <v>39</v>
      </c>
      <c r="R3">
        <v>14</v>
      </c>
      <c r="S3">
        <v>109</v>
      </c>
      <c r="T3" t="s">
        <v>38</v>
      </c>
      <c r="U3">
        <v>40</v>
      </c>
      <c r="V3">
        <v>10</v>
      </c>
    </row>
    <row r="4" spans="1:22">
      <c r="A4" t="s">
        <v>101</v>
      </c>
      <c r="B4">
        <v>7.4</v>
      </c>
      <c r="C4">
        <f t="shared" ref="C4:C18" si="0">34.4703-8.0671*(B4)+0.6586*(B4)^2</f>
        <v>10.838695999999999</v>
      </c>
      <c r="D4">
        <v>8.6</v>
      </c>
      <c r="E4">
        <f t="shared" ref="E4:E19" si="1">34.4703-8.0671*(D4)+0.6586*(D4)^2</f>
        <v>13.803295999999996</v>
      </c>
      <c r="K4" t="s">
        <v>35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101</v>
      </c>
      <c r="B5">
        <v>7</v>
      </c>
      <c r="C5">
        <f t="shared" si="0"/>
        <v>10.271999999999998</v>
      </c>
      <c r="D5">
        <v>8.3000000000000007</v>
      </c>
      <c r="E5">
        <f t="shared" si="1"/>
        <v>12.884324000000007</v>
      </c>
      <c r="K5" t="s">
        <v>26</v>
      </c>
      <c r="M5">
        <v>2.8</v>
      </c>
    </row>
    <row r="6" spans="1:22">
      <c r="A6" t="s">
        <v>101</v>
      </c>
      <c r="B6">
        <v>7</v>
      </c>
      <c r="C6">
        <f t="shared" si="0"/>
        <v>10.271999999999998</v>
      </c>
      <c r="D6">
        <v>8.1999999999999993</v>
      </c>
      <c r="E6">
        <f t="shared" si="1"/>
        <v>12.604344000000005</v>
      </c>
      <c r="K6" t="s">
        <v>36</v>
      </c>
      <c r="M6">
        <v>3.3</v>
      </c>
    </row>
    <row r="7" spans="1:22">
      <c r="A7" t="s">
        <v>101</v>
      </c>
      <c r="B7">
        <v>7.2</v>
      </c>
      <c r="C7">
        <f t="shared" si="0"/>
        <v>10.529004</v>
      </c>
      <c r="D7">
        <v>8.6</v>
      </c>
      <c r="E7">
        <f t="shared" si="1"/>
        <v>13.803295999999996</v>
      </c>
      <c r="K7" t="s">
        <v>26</v>
      </c>
      <c r="M7">
        <v>3</v>
      </c>
    </row>
    <row r="8" spans="1:22">
      <c r="A8" t="s">
        <v>101</v>
      </c>
      <c r="B8">
        <v>7.5</v>
      </c>
      <c r="C8">
        <f t="shared" si="0"/>
        <v>11.013300000000001</v>
      </c>
      <c r="D8">
        <v>8.4</v>
      </c>
      <c r="E8">
        <f t="shared" si="1"/>
        <v>13.177475999999992</v>
      </c>
      <c r="K8" t="s">
        <v>26</v>
      </c>
      <c r="M8">
        <v>3.2</v>
      </c>
    </row>
    <row r="9" spans="1:22">
      <c r="A9" t="s">
        <v>101</v>
      </c>
      <c r="B9">
        <v>7</v>
      </c>
      <c r="C9">
        <f t="shared" si="0"/>
        <v>10.271999999999998</v>
      </c>
      <c r="D9">
        <v>8.3000000000000007</v>
      </c>
      <c r="E9">
        <f t="shared" si="1"/>
        <v>12.884324000000007</v>
      </c>
      <c r="K9" t="s">
        <v>40</v>
      </c>
      <c r="L9">
        <v>4.9000000000000004</v>
      </c>
    </row>
    <row r="10" spans="1:22">
      <c r="A10" t="s">
        <v>101</v>
      </c>
      <c r="B10">
        <v>7</v>
      </c>
      <c r="C10">
        <f t="shared" si="0"/>
        <v>10.271999999999998</v>
      </c>
      <c r="D10">
        <v>8.1999999999999993</v>
      </c>
      <c r="E10">
        <f t="shared" si="1"/>
        <v>12.604344000000005</v>
      </c>
      <c r="K10" t="s">
        <v>51</v>
      </c>
      <c r="L10">
        <v>4.5999999999999996</v>
      </c>
    </row>
    <row r="11" spans="1:22">
      <c r="A11" t="s">
        <v>101</v>
      </c>
      <c r="B11">
        <v>7</v>
      </c>
      <c r="C11">
        <f t="shared" si="0"/>
        <v>10.271999999999998</v>
      </c>
      <c r="D11">
        <v>8.3000000000000007</v>
      </c>
      <c r="E11">
        <f t="shared" si="1"/>
        <v>12.884324000000007</v>
      </c>
      <c r="K11" t="s">
        <v>51</v>
      </c>
      <c r="L11">
        <v>3.8</v>
      </c>
    </row>
    <row r="12" spans="1:22">
      <c r="A12" t="s">
        <v>101</v>
      </c>
      <c r="B12">
        <v>7.6</v>
      </c>
      <c r="C12">
        <f t="shared" si="0"/>
        <v>11.201076</v>
      </c>
      <c r="D12">
        <v>8.1</v>
      </c>
      <c r="E12">
        <f t="shared" si="1"/>
        <v>12.337536000000007</v>
      </c>
      <c r="K12" t="s">
        <v>50</v>
      </c>
      <c r="L12">
        <v>4.0999999999999996</v>
      </c>
    </row>
    <row r="13" spans="1:22">
      <c r="A13" t="s">
        <v>101</v>
      </c>
      <c r="B13">
        <v>7</v>
      </c>
      <c r="C13">
        <f t="shared" si="0"/>
        <v>10.271999999999998</v>
      </c>
      <c r="D13">
        <v>8.1999999999999993</v>
      </c>
      <c r="E13">
        <f t="shared" si="1"/>
        <v>12.604344000000005</v>
      </c>
    </row>
    <row r="14" spans="1:22">
      <c r="A14" t="s">
        <v>101</v>
      </c>
      <c r="B14">
        <v>8</v>
      </c>
      <c r="C14">
        <f t="shared" si="0"/>
        <v>12.0839</v>
      </c>
      <c r="D14">
        <v>9.1999999999999993</v>
      </c>
      <c r="E14">
        <f t="shared" si="1"/>
        <v>15.996884000000001</v>
      </c>
    </row>
    <row r="15" spans="1:22">
      <c r="A15" t="s">
        <v>101</v>
      </c>
      <c r="B15">
        <v>8.3000000000000007</v>
      </c>
      <c r="C15">
        <f t="shared" si="0"/>
        <v>12.884324000000007</v>
      </c>
      <c r="D15">
        <v>9</v>
      </c>
      <c r="E15">
        <f t="shared" si="1"/>
        <v>15.213000000000001</v>
      </c>
    </row>
    <row r="16" spans="1:22">
      <c r="A16" t="s">
        <v>101</v>
      </c>
      <c r="B16">
        <v>8</v>
      </c>
      <c r="C16">
        <f t="shared" si="0"/>
        <v>12.0839</v>
      </c>
      <c r="D16">
        <v>9.1999999999999993</v>
      </c>
      <c r="E16">
        <f t="shared" si="1"/>
        <v>15.996884000000001</v>
      </c>
    </row>
    <row r="17" spans="1:5">
      <c r="A17" t="s">
        <v>102</v>
      </c>
      <c r="B17">
        <v>9</v>
      </c>
      <c r="C17">
        <f t="shared" si="0"/>
        <v>15.213000000000001</v>
      </c>
      <c r="D17">
        <v>10.3</v>
      </c>
      <c r="E17">
        <f t="shared" si="1"/>
        <v>21.25004400000001</v>
      </c>
    </row>
    <row r="18" spans="1:5">
      <c r="A18" t="s">
        <v>102</v>
      </c>
      <c r="B18">
        <v>7</v>
      </c>
      <c r="C18">
        <f t="shared" si="0"/>
        <v>10.271999999999998</v>
      </c>
      <c r="D18">
        <v>8.6999999999999993</v>
      </c>
      <c r="E18">
        <f t="shared" si="1"/>
        <v>14.135963999999994</v>
      </c>
    </row>
    <row r="19" spans="1:5">
      <c r="A19" t="s">
        <v>102</v>
      </c>
      <c r="B19">
        <v>8</v>
      </c>
      <c r="C19">
        <f>34.4703-8.0671*(B19)+0.6586*(B19)^2</f>
        <v>12.0839</v>
      </c>
      <c r="D19">
        <v>9.1999999999999993</v>
      </c>
      <c r="E19">
        <f t="shared" si="1"/>
        <v>15.996884000000001</v>
      </c>
    </row>
    <row r="20" spans="1:5">
      <c r="C20">
        <f>SUM(C3:C19)</f>
        <v>190.51236399999996</v>
      </c>
      <c r="E20">
        <f>SUM(E3:E19)</f>
        <v>240.78161200000002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1"/>
  <sheetViews>
    <sheetView workbookViewId="0">
      <selection activeCell="E20" sqref="E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103</v>
      </c>
      <c r="B3">
        <v>22.2</v>
      </c>
      <c r="C3">
        <f>34.4703-8.0671*(B3)+0.6586*(B3)^2</f>
        <v>179.96510399999997</v>
      </c>
      <c r="D3">
        <v>23</v>
      </c>
      <c r="E3">
        <f>34.4703-8.0671*(D3)+0.6586*(D3)^2</f>
        <v>197.32639999999998</v>
      </c>
      <c r="F3">
        <v>6</v>
      </c>
      <c r="G3">
        <v>6</v>
      </c>
      <c r="H3">
        <v>0</v>
      </c>
      <c r="I3">
        <v>0</v>
      </c>
      <c r="J3">
        <v>0</v>
      </c>
      <c r="K3" t="s">
        <v>43</v>
      </c>
      <c r="L3">
        <v>2.5</v>
      </c>
      <c r="M3">
        <v>2.9</v>
      </c>
      <c r="N3" t="s">
        <v>31</v>
      </c>
      <c r="O3">
        <v>3</v>
      </c>
      <c r="P3">
        <v>18</v>
      </c>
      <c r="Q3" t="s">
        <v>44</v>
      </c>
      <c r="R3">
        <v>16</v>
      </c>
      <c r="S3">
        <v>64</v>
      </c>
      <c r="T3" t="s">
        <v>27</v>
      </c>
      <c r="U3">
        <v>30</v>
      </c>
      <c r="V3">
        <v>10</v>
      </c>
    </row>
    <row r="4" spans="1:22">
      <c r="A4" t="s">
        <v>104</v>
      </c>
      <c r="B4">
        <v>14.3</v>
      </c>
      <c r="C4">
        <f t="shared" ref="C4:C10" si="0">34.4703-8.0671*(B4)+0.6586*(B4)^2</f>
        <v>53.787883999999991</v>
      </c>
      <c r="D4">
        <v>14.8</v>
      </c>
      <c r="E4">
        <f t="shared" ref="E4:E10" si="1">34.4703-8.0671*(D4)+0.6586*(D4)^2</f>
        <v>59.336963999999995</v>
      </c>
      <c r="K4" t="s">
        <v>43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104</v>
      </c>
      <c r="B5">
        <v>10.7</v>
      </c>
      <c r="C5">
        <f t="shared" si="0"/>
        <v>23.555444000000001</v>
      </c>
      <c r="D5">
        <v>11.4</v>
      </c>
      <c r="E5">
        <f t="shared" si="1"/>
        <v>28.097016000000004</v>
      </c>
      <c r="K5" t="s">
        <v>26</v>
      </c>
      <c r="L5">
        <v>2.4</v>
      </c>
      <c r="M5">
        <v>2.9</v>
      </c>
    </row>
    <row r="6" spans="1:22">
      <c r="A6" t="s">
        <v>105</v>
      </c>
      <c r="B6">
        <v>19.600000000000001</v>
      </c>
      <c r="C6">
        <f t="shared" si="0"/>
        <v>129.36291600000004</v>
      </c>
      <c r="D6">
        <v>20.8</v>
      </c>
      <c r="E6">
        <f t="shared" si="1"/>
        <v>151.61132400000002</v>
      </c>
      <c r="K6" t="s">
        <v>26</v>
      </c>
      <c r="L6">
        <v>1.5</v>
      </c>
      <c r="M6">
        <v>1.8</v>
      </c>
    </row>
    <row r="7" spans="1:22">
      <c r="A7" s="6" t="s">
        <v>104</v>
      </c>
      <c r="B7">
        <v>13.5</v>
      </c>
      <c r="C7">
        <f t="shared" si="0"/>
        <v>45.59429999999999</v>
      </c>
      <c r="D7">
        <v>14.2</v>
      </c>
      <c r="E7">
        <f t="shared" si="1"/>
        <v>52.717583999999988</v>
      </c>
      <c r="K7" t="s">
        <v>26</v>
      </c>
      <c r="M7">
        <v>2.6</v>
      </c>
    </row>
    <row r="8" spans="1:22">
      <c r="A8" t="s">
        <v>104</v>
      </c>
      <c r="B8">
        <v>18.5</v>
      </c>
      <c r="C8">
        <f t="shared" si="0"/>
        <v>110.63479999999998</v>
      </c>
      <c r="D8">
        <v>19.399999999999999</v>
      </c>
      <c r="E8">
        <f t="shared" si="1"/>
        <v>125.83925599999998</v>
      </c>
      <c r="K8" t="s">
        <v>26</v>
      </c>
      <c r="M8">
        <v>4.5999999999999996</v>
      </c>
    </row>
    <row r="9" spans="1:22">
      <c r="A9" t="s">
        <v>106</v>
      </c>
      <c r="B9">
        <v>5.6</v>
      </c>
      <c r="C9">
        <f t="shared" si="0"/>
        <v>9.9482360000000014</v>
      </c>
      <c r="D9">
        <v>6.7</v>
      </c>
      <c r="E9">
        <f t="shared" si="1"/>
        <v>9.9852839999999965</v>
      </c>
      <c r="K9" t="s">
        <v>45</v>
      </c>
      <c r="L9">
        <v>4.5999999999999996</v>
      </c>
    </row>
    <row r="10" spans="1:22">
      <c r="A10" t="s">
        <v>107</v>
      </c>
      <c r="B10">
        <v>6</v>
      </c>
      <c r="C10">
        <f t="shared" si="0"/>
        <v>9.7773000000000003</v>
      </c>
      <c r="D10">
        <v>7.4</v>
      </c>
      <c r="E10">
        <f t="shared" si="1"/>
        <v>10.838695999999999</v>
      </c>
      <c r="K10" t="s">
        <v>26</v>
      </c>
      <c r="L10">
        <v>4.8</v>
      </c>
    </row>
    <row r="11" spans="1:22">
      <c r="C11">
        <f>SUM(C3:C10)</f>
        <v>562.6259839999999</v>
      </c>
      <c r="E11">
        <f>SUM(E3:E10)</f>
        <v>635.75252399999999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5"/>
  <sheetViews>
    <sheetView workbookViewId="0">
      <selection activeCell="E19" sqref="E1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119</v>
      </c>
      <c r="C2" t="s">
        <v>120</v>
      </c>
      <c r="D2" t="s">
        <v>3</v>
      </c>
      <c r="E2" t="s">
        <v>115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108</v>
      </c>
      <c r="B3">
        <v>28.1</v>
      </c>
      <c r="C3">
        <f>34.4703-8.0671*(B3)+0.6586*(B3)^2</f>
        <v>327.82193599999999</v>
      </c>
      <c r="D3">
        <v>29.8</v>
      </c>
      <c r="E3">
        <f>34.4703-8.0671*(D3)+0.6586*(D3)^2</f>
        <v>378.93386400000003</v>
      </c>
      <c r="F3">
        <v>1</v>
      </c>
      <c r="G3">
        <v>1</v>
      </c>
      <c r="H3">
        <v>0</v>
      </c>
      <c r="K3" t="s">
        <v>43</v>
      </c>
      <c r="L3">
        <v>4.3</v>
      </c>
      <c r="M3">
        <v>4.8</v>
      </c>
      <c r="N3" t="s">
        <v>43</v>
      </c>
      <c r="O3">
        <v>7</v>
      </c>
      <c r="P3">
        <v>13</v>
      </c>
      <c r="Q3" t="s">
        <v>39</v>
      </c>
      <c r="R3">
        <v>10</v>
      </c>
      <c r="S3">
        <v>56</v>
      </c>
      <c r="T3" t="s">
        <v>27</v>
      </c>
      <c r="U3">
        <v>10</v>
      </c>
      <c r="V3">
        <v>2</v>
      </c>
    </row>
    <row r="4" spans="1:22">
      <c r="A4" t="s">
        <v>109</v>
      </c>
      <c r="B4">
        <v>20.2</v>
      </c>
      <c r="C4">
        <f t="shared" ref="C4:C13" si="0">34.4703-8.0671*(B4)+0.6586*(B4)^2</f>
        <v>140.25002399999994</v>
      </c>
      <c r="D4">
        <v>22</v>
      </c>
      <c r="E4">
        <f t="shared" ref="E4:E14" si="1">34.4703-8.0671*(D4)+0.6586*(D4)^2</f>
        <v>175.75649999999996</v>
      </c>
      <c r="K4" t="s">
        <v>18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109</v>
      </c>
      <c r="B5">
        <v>21.5</v>
      </c>
      <c r="C5">
        <f t="shared" si="0"/>
        <v>165.46549999999999</v>
      </c>
      <c r="D5">
        <v>23.2</v>
      </c>
      <c r="E5">
        <f t="shared" si="1"/>
        <v>201.79844399999999</v>
      </c>
      <c r="K5" t="s">
        <v>46</v>
      </c>
      <c r="L5">
        <v>4.9000000000000004</v>
      </c>
    </row>
    <row r="6" spans="1:22">
      <c r="A6" t="s">
        <v>110</v>
      </c>
      <c r="B6">
        <v>13.8</v>
      </c>
      <c r="C6">
        <f t="shared" si="0"/>
        <v>48.568104000000005</v>
      </c>
      <c r="D6">
        <v>15.3</v>
      </c>
      <c r="E6">
        <f t="shared" si="1"/>
        <v>65.215344000000016</v>
      </c>
      <c r="K6" t="s">
        <v>53</v>
      </c>
      <c r="L6">
        <v>4.8</v>
      </c>
      <c r="M6">
        <v>0</v>
      </c>
    </row>
    <row r="7" spans="1:22">
      <c r="A7" t="s">
        <v>111</v>
      </c>
      <c r="B7">
        <v>9.6999999999999993</v>
      </c>
      <c r="C7">
        <f t="shared" si="0"/>
        <v>18.187103999999998</v>
      </c>
      <c r="D7">
        <v>10.8</v>
      </c>
      <c r="E7">
        <f t="shared" si="1"/>
        <v>24.164724</v>
      </c>
      <c r="K7" t="s">
        <v>52</v>
      </c>
      <c r="L7">
        <v>2.4</v>
      </c>
      <c r="M7">
        <v>3.9</v>
      </c>
    </row>
    <row r="8" spans="1:22">
      <c r="A8" t="s">
        <v>109</v>
      </c>
      <c r="B8">
        <v>27.8</v>
      </c>
      <c r="C8">
        <f t="shared" si="0"/>
        <v>319.19734399999999</v>
      </c>
      <c r="D8">
        <v>29.2</v>
      </c>
      <c r="E8">
        <f t="shared" si="1"/>
        <v>360.45968399999992</v>
      </c>
      <c r="K8" t="s">
        <v>54</v>
      </c>
      <c r="L8">
        <v>4.8</v>
      </c>
    </row>
    <row r="9" spans="1:22">
      <c r="A9" t="s">
        <v>112</v>
      </c>
      <c r="B9">
        <v>13.2</v>
      </c>
      <c r="C9">
        <f t="shared" si="0"/>
        <v>42.739044000000007</v>
      </c>
      <c r="D9">
        <v>14.8</v>
      </c>
      <c r="E9">
        <f t="shared" si="1"/>
        <v>59.336963999999995</v>
      </c>
      <c r="K9" t="s">
        <v>26</v>
      </c>
      <c r="M9">
        <v>2.8</v>
      </c>
    </row>
    <row r="10" spans="1:22">
      <c r="A10" t="s">
        <v>112</v>
      </c>
      <c r="B10">
        <v>21.3</v>
      </c>
      <c r="C10">
        <f t="shared" si="0"/>
        <v>161.44130400000006</v>
      </c>
      <c r="D10">
        <v>22.8</v>
      </c>
      <c r="E10">
        <f t="shared" si="1"/>
        <v>192.90704400000001</v>
      </c>
      <c r="K10" t="s">
        <v>26</v>
      </c>
      <c r="M10">
        <v>2.6</v>
      </c>
    </row>
    <row r="11" spans="1:22">
      <c r="A11" t="s">
        <v>112</v>
      </c>
      <c r="B11">
        <v>20</v>
      </c>
      <c r="C11">
        <f t="shared" si="0"/>
        <v>136.56830000000002</v>
      </c>
      <c r="D11">
        <v>21.2</v>
      </c>
      <c r="E11">
        <f t="shared" si="1"/>
        <v>159.44896399999999</v>
      </c>
      <c r="K11" t="s">
        <v>26</v>
      </c>
      <c r="M11">
        <v>2.9</v>
      </c>
    </row>
    <row r="12" spans="1:22">
      <c r="A12" t="s">
        <v>111</v>
      </c>
      <c r="B12">
        <v>13.5</v>
      </c>
      <c r="C12">
        <f t="shared" si="0"/>
        <v>45.59429999999999</v>
      </c>
      <c r="D12">
        <v>14.8</v>
      </c>
      <c r="E12">
        <f t="shared" si="1"/>
        <v>59.336963999999995</v>
      </c>
      <c r="K12" t="s">
        <v>26</v>
      </c>
      <c r="M12">
        <v>3.2</v>
      </c>
    </row>
    <row r="13" spans="1:22">
      <c r="A13" t="s">
        <v>112</v>
      </c>
      <c r="B13">
        <v>24.3</v>
      </c>
      <c r="C13">
        <f t="shared" si="0"/>
        <v>227.33648399999998</v>
      </c>
      <c r="D13">
        <v>25.8</v>
      </c>
      <c r="E13">
        <f t="shared" si="1"/>
        <v>264.72962399999994</v>
      </c>
    </row>
    <row r="14" spans="1:22">
      <c r="A14" t="s">
        <v>109</v>
      </c>
      <c r="C14">
        <f>SUM(C3:C13)</f>
        <v>1633.1694439999999</v>
      </c>
      <c r="D14">
        <v>5.6</v>
      </c>
      <c r="E14">
        <f t="shared" si="1"/>
        <v>9.9482360000000014</v>
      </c>
    </row>
    <row r="15" spans="1:22">
      <c r="E15">
        <f>SUM(E3:E14)</f>
        <v>1952.0363559999998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2024-07-22T22:22:12Z</dcterms:modified>
</cp:coreProperties>
</file>